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Contractacions\26_1100007528_serologia LST\versió final\def\VERSIO FINAL (ESTA ES LA CARPETA BUENA)\CARPETA FINAL\"/>
    </mc:Choice>
  </mc:AlternateContent>
  <bookViews>
    <workbookView xWindow="0" yWindow="0" windowWidth="28800" windowHeight="11535"/>
  </bookViews>
  <sheets>
    <sheet name="OFERTA LOT 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12" i="1"/>
  <c r="K29" i="1" l="1"/>
  <c r="K30" i="1"/>
  <c r="K31" i="1"/>
  <c r="K32" i="1"/>
  <c r="K33" i="1"/>
  <c r="K13" i="1" l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L13" i="1" l="1"/>
  <c r="N13" i="1" s="1"/>
  <c r="L14" i="1"/>
  <c r="M14" i="1" s="1"/>
  <c r="L15" i="1"/>
  <c r="N15" i="1" s="1"/>
  <c r="L16" i="1"/>
  <c r="N16" i="1" s="1"/>
  <c r="L17" i="1"/>
  <c r="N17" i="1" s="1"/>
  <c r="L18" i="1"/>
  <c r="M18" i="1" s="1"/>
  <c r="L19" i="1"/>
  <c r="M19" i="1" s="1"/>
  <c r="L20" i="1"/>
  <c r="M20" i="1" s="1"/>
  <c r="L21" i="1"/>
  <c r="N21" i="1" s="1"/>
  <c r="L22" i="1"/>
  <c r="M22" i="1" s="1"/>
  <c r="L23" i="1"/>
  <c r="N23" i="1" s="1"/>
  <c r="L24" i="1"/>
  <c r="N24" i="1" s="1"/>
  <c r="L25" i="1"/>
  <c r="N25" i="1" s="1"/>
  <c r="L26" i="1"/>
  <c r="M26" i="1" s="1"/>
  <c r="L27" i="1"/>
  <c r="M27" i="1" s="1"/>
  <c r="L28" i="1"/>
  <c r="M28" i="1" s="1"/>
  <c r="L29" i="1"/>
  <c r="M29" i="1" s="1"/>
  <c r="L30" i="1"/>
  <c r="M30" i="1" s="1"/>
  <c r="L31" i="1"/>
  <c r="L32" i="1"/>
  <c r="M32" i="1" s="1"/>
  <c r="L33" i="1"/>
  <c r="L12" i="1"/>
  <c r="M12" i="1" s="1"/>
  <c r="K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12" i="1"/>
  <c r="N33" i="1" l="1"/>
  <c r="M33" i="1"/>
  <c r="N31" i="1"/>
  <c r="M31" i="1"/>
  <c r="N32" i="1"/>
  <c r="M24" i="1"/>
  <c r="M21" i="1"/>
  <c r="I34" i="1"/>
  <c r="N14" i="1"/>
  <c r="N12" i="1"/>
  <c r="N28" i="1"/>
  <c r="M17" i="1"/>
  <c r="N22" i="1"/>
  <c r="M16" i="1"/>
  <c r="M13" i="1"/>
  <c r="N20" i="1"/>
  <c r="N30" i="1"/>
  <c r="M25" i="1"/>
  <c r="N29" i="1"/>
  <c r="H34" i="1"/>
  <c r="M23" i="1"/>
  <c r="M15" i="1"/>
  <c r="N27" i="1"/>
  <c r="N19" i="1"/>
  <c r="N26" i="1"/>
  <c r="N18" i="1"/>
  <c r="N34" i="1" l="1"/>
  <c r="M34" i="1"/>
</calcChain>
</file>

<file path=xl/sharedStrings.xml><?xml version="1.0" encoding="utf-8"?>
<sst xmlns="http://schemas.openxmlformats.org/spreadsheetml/2006/main" count="50" uniqueCount="47">
  <si>
    <t>TÍTOL DE L´EXPEDIENT:</t>
  </si>
  <si>
    <t>CONTRACTACIÓ DEL SUBMINISTRAMENT DE REACTIUS, CONTROLS, CALIBRADORS I MATERIAL FUNGIBLE NECESSARI, JUNTAMENT AMB LA CESSIÓ DE L’EQUIPAMENT NECESSARI, PER REALITZAR LES DETERMINACIONS ANALÍTIQUES DE SEROLOGIA, BIOQUÍMICA I IMMUNOHEMATOLOGIA REQUERIDES PEL LABORATORI DE SEGURETAT TRANSFUSIONAL DEL BANC DE SANG I TEIXITS</t>
  </si>
  <si>
    <t>NÚMERO D´EXPEDIENT:</t>
  </si>
  <si>
    <t>EMPRESA:</t>
  </si>
  <si>
    <t>LOT</t>
  </si>
  <si>
    <t>ARTICLE</t>
  </si>
  <si>
    <t>DENOMINACIÓ ARTICLE</t>
  </si>
  <si>
    <t>1</t>
  </si>
  <si>
    <t>TOTAL</t>
  </si>
  <si>
    <t>Anticossos anti Virus de l’Hepatitis C (HCV)</t>
  </si>
  <si>
    <t xml:space="preserve">Anticossos anti Virus de la Immunodeficiència Humana 1 i 2 (HIV) </t>
  </si>
  <si>
    <t xml:space="preserve">Antigen de superfície del Virus de l’Hepatitis B (HBsAg) </t>
  </si>
  <si>
    <r>
      <t xml:space="preserve">Anticossos anti </t>
    </r>
    <r>
      <rPr>
        <i/>
        <sz val="12"/>
        <color theme="1"/>
        <rFont val="Verdana"/>
        <family val="2"/>
      </rPr>
      <t>Treponema pallidum</t>
    </r>
  </si>
  <si>
    <t>Anticossos anti core del Virus de l’Hepatitis B (HBcAc)</t>
  </si>
  <si>
    <r>
      <t xml:space="preserve">Anticossos anti </t>
    </r>
    <r>
      <rPr>
        <i/>
        <sz val="12"/>
        <color theme="1"/>
        <rFont val="Verdana"/>
        <family val="2"/>
      </rPr>
      <t xml:space="preserve">Trypanosoma cruzi </t>
    </r>
    <r>
      <rPr>
        <sz val="12"/>
        <color theme="1"/>
        <rFont val="Verdana"/>
        <family val="2"/>
      </rPr>
      <t>(Chagas)</t>
    </r>
  </si>
  <si>
    <t>Anticossos anti HTLV 1 i 2</t>
  </si>
  <si>
    <t xml:space="preserve">Anticossos anti antigen de superfície del Virus de l’Hepatitis B (HBs Ac) </t>
  </si>
  <si>
    <t xml:space="preserve">Anticossos IgM anti core del Virus de l’Hepatitis B (HBcAc IgM) </t>
  </si>
  <si>
    <t>Anticossos IgG anti Citomegalovirus (CMV IgG)</t>
  </si>
  <si>
    <t>Anticossos IgM anti Citomegalovirus (CMV IgM)</t>
  </si>
  <si>
    <r>
      <t xml:space="preserve">Anticossos IgG anti </t>
    </r>
    <r>
      <rPr>
        <i/>
        <sz val="12"/>
        <color theme="1"/>
        <rFont val="Verdana"/>
        <family val="2"/>
      </rPr>
      <t>Toxoplasma gondii</t>
    </r>
  </si>
  <si>
    <r>
      <t xml:space="preserve">Anticossos IgM anti </t>
    </r>
    <r>
      <rPr>
        <i/>
        <sz val="12"/>
        <color theme="1"/>
        <rFont val="Verdana"/>
        <family val="2"/>
      </rPr>
      <t>Toxoplasma gondii</t>
    </r>
  </si>
  <si>
    <t>Anticossos IgG anti Virus Epstein Barr (VCA IgG)</t>
  </si>
  <si>
    <t>Anticossos IgM anti Virus Epstein Barr (VCA IgM)</t>
  </si>
  <si>
    <t>Anticossos anti Virus Epstein Barr (EBNA IgG)</t>
  </si>
  <si>
    <r>
      <t xml:space="preserve">Anticossos anti </t>
    </r>
    <r>
      <rPr>
        <i/>
        <sz val="12"/>
        <color theme="1"/>
        <rFont val="Verdana"/>
        <family val="2"/>
      </rPr>
      <t xml:space="preserve">Plasmodium sp </t>
    </r>
    <r>
      <rPr>
        <sz val="12"/>
        <color theme="1"/>
        <rFont val="Verdana"/>
        <family val="2"/>
      </rPr>
      <t>(malària)</t>
    </r>
  </si>
  <si>
    <t>Proteïnes totals</t>
  </si>
  <si>
    <t>Dosificació IgG</t>
  </si>
  <si>
    <t>Dosificació IgA</t>
  </si>
  <si>
    <t>Dosificació IgM</t>
  </si>
  <si>
    <t>Ferritina</t>
  </si>
  <si>
    <t>Preu determinació màxim de sortida s/IVA</t>
  </si>
  <si>
    <t>Quantitats estimades</t>
  </si>
  <si>
    <t>Preu determinació màxim de sortida a/IVA</t>
  </si>
  <si>
    <t>TOTAL S/IVA</t>
  </si>
  <si>
    <t>TOTAL A/IVA</t>
  </si>
  <si>
    <t>Preu determinació oferta licitador s/IVA</t>
  </si>
  <si>
    <t>Preu determinació oferta licitador a/IVA</t>
  </si>
  <si>
    <t>DATA:</t>
  </si>
  <si>
    <t>LICITADOR:</t>
  </si>
  <si>
    <t>DADES DEL SIGNANT:</t>
  </si>
  <si>
    <t>NOM I COGNOMS</t>
  </si>
  <si>
    <t>CÀRREC</t>
  </si>
  <si>
    <t>CORREU ELECTRÒNIC</t>
  </si>
  <si>
    <t>SIGNATURA I SEGELL</t>
  </si>
  <si>
    <t>MODEL OFERTA ECONÒMICA LOT 1</t>
  </si>
  <si>
    <t>CS/2000/1100007528/30/PO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</si>
</sst>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#,##0.00\ &quot;€&quot;"/>
    <numFmt numFmtId="165" formatCode="_-* #,##0\ _P_t_s_-;\-* #,##0\ _P_t_s_-;_-* &quot;-&quot;??\ _P_t_s_-;_-@_-"/>
    <numFmt numFmtId="166" formatCode="#,##0.000\ &quot;€&quot;"/>
    <numFmt numFmtId="167" formatCode="_-* #,##0\ _€_-;\-* #,##0\ _€_-;_-* &quot;-&quot;??\ _€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Verdana"/>
      <family val="2"/>
    </font>
    <font>
      <b/>
      <sz val="22"/>
      <name val="Verdana"/>
      <family val="2"/>
    </font>
    <font>
      <b/>
      <sz val="18"/>
      <name val="Verdana"/>
      <family val="2"/>
    </font>
    <font>
      <sz val="18"/>
      <name val="Verdana"/>
      <family val="2"/>
    </font>
    <font>
      <b/>
      <sz val="14"/>
      <name val="Verdana"/>
      <family val="2"/>
    </font>
    <font>
      <b/>
      <sz val="11"/>
      <name val="Verdana"/>
      <family val="2"/>
    </font>
    <font>
      <b/>
      <sz val="24"/>
      <name val="Verdana"/>
      <family val="2"/>
    </font>
    <font>
      <sz val="8"/>
      <name val="Verdana"/>
      <family val="2"/>
    </font>
    <font>
      <sz val="20"/>
      <name val="Verdana"/>
      <family val="2"/>
    </font>
    <font>
      <sz val="14"/>
      <name val="Verdana"/>
      <family val="2"/>
    </font>
    <font>
      <b/>
      <sz val="20"/>
      <name val="Verdana"/>
      <family val="2"/>
    </font>
    <font>
      <sz val="10"/>
      <name val="Verdana"/>
      <family val="2"/>
    </font>
    <font>
      <b/>
      <sz val="12"/>
      <name val="Verdana"/>
      <family val="2"/>
    </font>
    <font>
      <sz val="12"/>
      <name val="Verdana"/>
      <family val="2"/>
    </font>
    <font>
      <sz val="12"/>
      <color theme="1"/>
      <name val="Verdana"/>
      <family val="2"/>
    </font>
    <font>
      <i/>
      <sz val="12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9">
    <xf numFmtId="0" fontId="0" fillId="0" borderId="0" xfId="0"/>
    <xf numFmtId="0" fontId="4" fillId="0" borderId="0" xfId="0" applyFont="1" applyAlignment="1">
      <alignment wrapText="1"/>
    </xf>
    <xf numFmtId="0" fontId="5" fillId="0" borderId="0" xfId="0" applyFont="1"/>
    <xf numFmtId="0" fontId="8" fillId="0" borderId="0" xfId="0" applyFont="1" applyBorder="1" applyAlignment="1" applyProtection="1">
      <alignment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/>
    <xf numFmtId="0" fontId="10" fillId="0" borderId="0" xfId="0" applyFont="1" applyBorder="1" applyAlignment="1" applyProtection="1">
      <alignment horizontal="left" vertical="center" wrapText="1"/>
    </xf>
    <xf numFmtId="165" fontId="10" fillId="0" borderId="0" xfId="1" applyNumberFormat="1" applyFont="1" applyAlignment="1" applyProtection="1">
      <alignment horizontal="left" vertical="center" wrapText="1"/>
    </xf>
    <xf numFmtId="9" fontId="5" fillId="0" borderId="0" xfId="0" applyNumberFormat="1" applyFont="1" applyAlignment="1" applyProtection="1">
      <alignment horizontal="center" vertical="center" wrapText="1"/>
    </xf>
    <xf numFmtId="0" fontId="11" fillId="0" borderId="0" xfId="0" applyFont="1" applyAlignment="1" applyProtection="1">
      <alignment horizontal="center" vertical="center" wrapText="1"/>
    </xf>
    <xf numFmtId="1" fontId="10" fillId="0" borderId="0" xfId="0" applyNumberFormat="1" applyFont="1" applyBorder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Fill="1" applyBorder="1" applyAlignment="1" applyProtection="1">
      <alignment vertical="center" wrapText="1"/>
    </xf>
    <xf numFmtId="0" fontId="14" fillId="0" borderId="0" xfId="0" applyFont="1" applyBorder="1" applyAlignment="1" applyProtection="1">
      <alignment horizontal="center" vertical="center" wrapText="1"/>
    </xf>
    <xf numFmtId="0" fontId="13" fillId="0" borderId="0" xfId="0" applyFont="1" applyAlignment="1"/>
    <xf numFmtId="0" fontId="11" fillId="0" borderId="0" xfId="0" applyFont="1" applyBorder="1" applyAlignment="1">
      <alignment vertical="center" wrapText="1"/>
    </xf>
    <xf numFmtId="0" fontId="7" fillId="0" borderId="0" xfId="0" applyFont="1" applyBorder="1" applyAlignment="1" applyProtection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16" fillId="2" borderId="1" xfId="0" applyFont="1" applyFill="1" applyBorder="1" applyAlignment="1">
      <alignment horizontal="justify" vertical="center" wrapText="1"/>
    </xf>
    <xf numFmtId="165" fontId="9" fillId="0" borderId="0" xfId="1" applyNumberFormat="1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165" fontId="9" fillId="0" borderId="0" xfId="1" applyNumberFormat="1" applyFont="1"/>
    <xf numFmtId="0" fontId="15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166" fontId="6" fillId="0" borderId="0" xfId="0" applyNumberFormat="1" applyFont="1" applyAlignment="1">
      <alignment horizontal="center" vertical="center" wrapText="1"/>
    </xf>
    <xf numFmtId="164" fontId="6" fillId="0" borderId="0" xfId="1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22" xfId="0" applyFont="1" applyFill="1" applyBorder="1" applyAlignment="1">
      <alignment horizontal="center" vertical="center" wrapText="1"/>
    </xf>
    <xf numFmtId="0" fontId="14" fillId="2" borderId="24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6" fontId="15" fillId="2" borderId="1" xfId="1" applyNumberFormat="1" applyFont="1" applyFill="1" applyBorder="1" applyAlignment="1" applyProtection="1">
      <alignment horizontal="center" vertical="center" wrapText="1"/>
    </xf>
    <xf numFmtId="167" fontId="15" fillId="2" borderId="1" xfId="1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166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167" fontId="15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15" fillId="2" borderId="1" xfId="0" applyNumberFormat="1" applyFont="1" applyFill="1" applyBorder="1" applyAlignment="1">
      <alignment horizontal="center" vertical="center" wrapText="1"/>
    </xf>
    <xf numFmtId="164" fontId="15" fillId="2" borderId="1" xfId="1" applyNumberFormat="1" applyFont="1" applyFill="1" applyBorder="1" applyAlignment="1" applyProtection="1">
      <alignment horizontal="center" vertical="center" wrapText="1"/>
    </xf>
    <xf numFmtId="166" fontId="16" fillId="0" borderId="1" xfId="0" applyNumberFormat="1" applyFont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25" xfId="0" applyBorder="1" applyAlignment="1">
      <alignment horizontal="center" vertical="center" shrinkToFit="1"/>
    </xf>
    <xf numFmtId="0" fontId="0" fillId="0" borderId="23" xfId="0" applyBorder="1" applyAlignment="1">
      <alignment horizontal="center" vertical="center" shrinkToFit="1"/>
    </xf>
    <xf numFmtId="0" fontId="0" fillId="0" borderId="12" xfId="0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0" fontId="14" fillId="2" borderId="18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" fontId="12" fillId="0" borderId="3" xfId="0" applyNumberFormat="1" applyFont="1" applyBorder="1" applyAlignment="1" applyProtection="1">
      <alignment horizontal="center" vertical="center" wrapText="1"/>
      <protection locked="0"/>
    </xf>
    <xf numFmtId="1" fontId="12" fillId="0" borderId="4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19" xfId="0" applyFont="1" applyBorder="1" applyAlignment="1" applyProtection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839021</xdr:colOff>
      <xdr:row>0</xdr:row>
      <xdr:rowOff>1057274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153596" cy="10572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37</xdr:row>
      <xdr:rowOff>0</xdr:rowOff>
    </xdr:from>
    <xdr:to>
      <xdr:col>5</xdr:col>
      <xdr:colOff>517072</xdr:colOff>
      <xdr:row>45</xdr:row>
      <xdr:rowOff>0</xdr:rowOff>
    </xdr:to>
    <xdr:sp macro="" textlink="">
      <xdr:nvSpPr>
        <xdr:cNvPr id="3" name="CuadroTexto 2"/>
        <xdr:cNvSpPr txBox="1"/>
      </xdr:nvSpPr>
      <xdr:spPr>
        <a:xfrm>
          <a:off x="0" y="13239750"/>
          <a:ext cx="9116786" cy="108857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a-ES" sz="1400">
              <a:latin typeface="Verdana" panose="020B0604030504040204" pitchFamily="34" charset="0"/>
              <a:ea typeface="Verdana" panose="020B0604030504040204" pitchFamily="34" charset="0"/>
            </a:rPr>
            <a:t>Emplenar les dades corresponents a l'empresa.</a:t>
          </a:r>
        </a:p>
        <a:p>
          <a:r>
            <a:rPr lang="ca-ES" sz="1400">
              <a:latin typeface="Verdana" panose="020B0604030504040204" pitchFamily="34" charset="0"/>
              <a:ea typeface="Verdana" panose="020B0604030504040204" pitchFamily="34" charset="0"/>
            </a:rPr>
            <a:t>Emplenar</a:t>
          </a:r>
          <a:r>
            <a:rPr lang="ca-ES" sz="1400" baseline="0">
              <a:latin typeface="Verdana" panose="020B0604030504040204" pitchFamily="34" charset="0"/>
              <a:ea typeface="Verdana" panose="020B0604030504040204" pitchFamily="34" charset="0"/>
            </a:rPr>
            <a:t> la columna J - Preu determinació oferta licitador S/IVA. La resta de columnes referent a la oferta s'omplen de manera automàtica.</a:t>
          </a:r>
        </a:p>
        <a:p>
          <a:r>
            <a:rPr lang="ca-ES" sz="1400" baseline="0">
              <a:latin typeface="Verdana" panose="020B0604030504040204" pitchFamily="34" charset="0"/>
              <a:ea typeface="Verdana" panose="020B0604030504040204" pitchFamily="34" charset="0"/>
            </a:rPr>
            <a:t>No s'han d'emplenar les caselles que estan sombrejades o ja emplenades, ni modificarles. </a:t>
          </a:r>
          <a:endParaRPr lang="ca-ES" sz="1400">
            <a:latin typeface="Verdana" panose="020B0604030504040204" pitchFamily="34" charset="0"/>
            <a:ea typeface="Verdana" panose="020B060403050404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6"/>
  <sheetViews>
    <sheetView showGridLines="0" tabSelected="1" topLeftCell="C7" zoomScale="70" zoomScaleNormal="70" workbookViewId="0">
      <selection activeCell="N34" sqref="N34"/>
    </sheetView>
  </sheetViews>
  <sheetFormatPr baseColWidth="10" defaultColWidth="11.42578125" defaultRowHeight="10.5" x14ac:dyDescent="0.15"/>
  <cols>
    <col min="1" max="1" width="10" style="5" customWidth="1"/>
    <col min="2" max="2" width="8.85546875" style="23" customWidth="1"/>
    <col min="3" max="3" width="15.85546875" style="23" customWidth="1"/>
    <col min="4" max="4" width="62" style="23" customWidth="1"/>
    <col min="5" max="6" width="32.140625" style="23" customWidth="1"/>
    <col min="7" max="7" width="29.7109375" style="23" customWidth="1"/>
    <col min="8" max="8" width="28.7109375" style="5" bestFit="1" customWidth="1"/>
    <col min="9" max="9" width="38.28515625" style="24" bestFit="1" customWidth="1"/>
    <col min="10" max="10" width="31.5703125" style="24" customWidth="1"/>
    <col min="11" max="11" width="26.7109375" style="24" bestFit="1" customWidth="1"/>
    <col min="12" max="12" width="23.85546875" style="24" customWidth="1"/>
    <col min="13" max="13" width="26.140625" style="5" customWidth="1"/>
    <col min="14" max="14" width="25" style="5" customWidth="1"/>
    <col min="15" max="16384" width="11.42578125" style="5"/>
  </cols>
  <sheetData>
    <row r="1" spans="1:17" s="2" customFormat="1" ht="101.25" customHeight="1" x14ac:dyDescent="0.3">
      <c r="A1" s="85" t="s">
        <v>45</v>
      </c>
      <c r="B1" s="85"/>
      <c r="C1" s="85"/>
      <c r="D1" s="85"/>
      <c r="E1" s="85"/>
      <c r="F1" s="85"/>
      <c r="G1" s="85"/>
      <c r="H1" s="85"/>
      <c r="I1" s="85"/>
      <c r="J1" s="85"/>
      <c r="K1" s="1"/>
      <c r="L1" s="1"/>
      <c r="M1" s="1"/>
    </row>
    <row r="2" spans="1:17" ht="63.75" customHeight="1" x14ac:dyDescent="0.15">
      <c r="A2" s="75" t="s">
        <v>0</v>
      </c>
      <c r="B2" s="75"/>
      <c r="C2" s="75"/>
      <c r="D2" s="75"/>
      <c r="E2" s="86" t="s">
        <v>1</v>
      </c>
      <c r="F2" s="86"/>
      <c r="G2" s="86"/>
      <c r="H2" s="86"/>
      <c r="I2" s="86"/>
      <c r="J2" s="86"/>
      <c r="K2" s="3"/>
      <c r="L2" s="3"/>
      <c r="M2" s="4"/>
      <c r="N2" s="4"/>
      <c r="O2" s="4"/>
      <c r="P2" s="4"/>
    </row>
    <row r="3" spans="1:17" ht="30.75" customHeight="1" x14ac:dyDescent="0.15">
      <c r="A3" s="75" t="s">
        <v>2</v>
      </c>
      <c r="B3" s="75"/>
      <c r="C3" s="75"/>
      <c r="D3" s="75"/>
      <c r="E3" s="87" t="s">
        <v>46</v>
      </c>
      <c r="F3" s="88"/>
      <c r="G3" s="6"/>
      <c r="H3" s="7"/>
      <c r="I3" s="8"/>
      <c r="J3" s="9"/>
      <c r="K3" s="9"/>
      <c r="L3" s="9"/>
      <c r="M3" s="4"/>
      <c r="N3" s="4"/>
      <c r="O3" s="4"/>
      <c r="P3" s="4"/>
    </row>
    <row r="4" spans="1:17" ht="30.75" customHeight="1" thickBot="1" x14ac:dyDescent="0.2">
      <c r="A4" s="75" t="s">
        <v>38</v>
      </c>
      <c r="B4" s="75"/>
      <c r="C4" s="75"/>
      <c r="D4" s="75"/>
      <c r="E4" s="83"/>
      <c r="F4" s="84"/>
      <c r="G4" s="10"/>
      <c r="H4" s="11"/>
      <c r="I4" s="8"/>
      <c r="J4" s="9"/>
      <c r="K4" s="12"/>
      <c r="L4" s="12"/>
      <c r="M4" s="13"/>
      <c r="N4" s="13"/>
      <c r="O4" s="13"/>
      <c r="P4" s="13"/>
    </row>
    <row r="5" spans="1:17" s="16" customFormat="1" ht="31.5" customHeight="1" thickBot="1" x14ac:dyDescent="0.25">
      <c r="A5" s="77" t="s">
        <v>39</v>
      </c>
      <c r="B5" s="78"/>
      <c r="C5" s="78"/>
      <c r="D5" s="78"/>
      <c r="E5" s="78"/>
      <c r="F5" s="79"/>
      <c r="G5" s="31" t="s">
        <v>40</v>
      </c>
      <c r="H5" s="32"/>
      <c r="I5" s="32"/>
      <c r="J5" s="32"/>
      <c r="K5" s="33"/>
      <c r="L5" s="14"/>
      <c r="M5" s="14"/>
      <c r="N5" s="15"/>
      <c r="O5" s="15"/>
      <c r="P5" s="15"/>
      <c r="Q5" s="15"/>
    </row>
    <row r="6" spans="1:17" s="19" customFormat="1" ht="30.75" customHeight="1" thickBot="1" x14ac:dyDescent="0.25">
      <c r="A6" s="52" t="s">
        <v>3</v>
      </c>
      <c r="B6" s="53"/>
      <c r="C6" s="56"/>
      <c r="D6" s="57"/>
      <c r="E6" s="57"/>
      <c r="F6" s="57"/>
      <c r="G6" s="34" t="s">
        <v>41</v>
      </c>
      <c r="H6" s="80"/>
      <c r="I6" s="81"/>
      <c r="J6" s="81"/>
      <c r="K6" s="82"/>
      <c r="L6" s="17"/>
      <c r="M6" s="18"/>
      <c r="N6" s="18"/>
      <c r="O6" s="18"/>
      <c r="P6" s="18"/>
    </row>
    <row r="7" spans="1:17" s="19" customFormat="1" ht="30.75" customHeight="1" thickBot="1" x14ac:dyDescent="0.25">
      <c r="A7" s="54"/>
      <c r="B7" s="55"/>
      <c r="C7" s="59"/>
      <c r="D7" s="60"/>
      <c r="E7" s="60"/>
      <c r="F7" s="60"/>
      <c r="G7" s="35" t="s">
        <v>42</v>
      </c>
      <c r="H7" s="80"/>
      <c r="I7" s="81"/>
      <c r="J7" s="81"/>
      <c r="K7" s="82"/>
      <c r="L7" s="17"/>
      <c r="M7" s="18"/>
      <c r="N7" s="18"/>
      <c r="O7" s="18"/>
      <c r="P7" s="18"/>
    </row>
    <row r="8" spans="1:17" s="19" customFormat="1" ht="30" customHeight="1" x14ac:dyDescent="0.2">
      <c r="A8" s="52" t="s">
        <v>43</v>
      </c>
      <c r="B8" s="53"/>
      <c r="C8" s="56"/>
      <c r="D8" s="57"/>
      <c r="E8" s="57"/>
      <c r="F8" s="58"/>
      <c r="G8" s="62" t="s">
        <v>44</v>
      </c>
      <c r="H8" s="64"/>
      <c r="I8" s="65"/>
      <c r="J8" s="65"/>
      <c r="K8" s="66"/>
      <c r="L8" s="17"/>
      <c r="M8" s="18"/>
      <c r="N8" s="18"/>
      <c r="O8" s="18"/>
      <c r="P8" s="18"/>
    </row>
    <row r="9" spans="1:17" s="19" customFormat="1" ht="27" customHeight="1" thickBot="1" x14ac:dyDescent="0.25">
      <c r="A9" s="54"/>
      <c r="B9" s="55"/>
      <c r="C9" s="59"/>
      <c r="D9" s="60"/>
      <c r="E9" s="60"/>
      <c r="F9" s="61"/>
      <c r="G9" s="63"/>
      <c r="H9" s="67"/>
      <c r="I9" s="68"/>
      <c r="J9" s="68"/>
      <c r="K9" s="69"/>
      <c r="L9" s="17"/>
      <c r="M9" s="18"/>
      <c r="N9" s="18"/>
      <c r="O9" s="18"/>
      <c r="P9" s="18"/>
    </row>
    <row r="10" spans="1:17" s="19" customFormat="1" ht="13.15" customHeight="1" x14ac:dyDescent="0.2">
      <c r="A10" s="36"/>
      <c r="B10" s="37"/>
      <c r="C10" s="38"/>
      <c r="D10" s="39"/>
      <c r="E10" s="39"/>
      <c r="F10" s="39"/>
      <c r="G10" s="40"/>
      <c r="H10" s="41"/>
      <c r="I10" s="42"/>
      <c r="J10" s="42"/>
      <c r="K10" s="42"/>
      <c r="L10" s="17"/>
      <c r="M10" s="18"/>
      <c r="N10" s="18"/>
      <c r="O10" s="18"/>
      <c r="P10" s="18"/>
    </row>
    <row r="11" spans="1:17" s="20" customFormat="1" ht="110.25" customHeight="1" x14ac:dyDescent="0.25">
      <c r="A11" s="75" t="s">
        <v>4</v>
      </c>
      <c r="B11" s="76"/>
      <c r="C11" s="30" t="s">
        <v>5</v>
      </c>
      <c r="D11" s="30" t="s">
        <v>6</v>
      </c>
      <c r="E11" s="30" t="s">
        <v>31</v>
      </c>
      <c r="F11" s="30" t="s">
        <v>33</v>
      </c>
      <c r="G11" s="30" t="s">
        <v>32</v>
      </c>
      <c r="H11" s="46" t="s">
        <v>34</v>
      </c>
      <c r="I11" s="46" t="s">
        <v>35</v>
      </c>
      <c r="J11" s="30" t="s">
        <v>36</v>
      </c>
      <c r="K11" s="30" t="s">
        <v>37</v>
      </c>
      <c r="L11" s="30" t="s">
        <v>32</v>
      </c>
      <c r="M11" s="46" t="s">
        <v>34</v>
      </c>
      <c r="N11" s="46" t="s">
        <v>35</v>
      </c>
    </row>
    <row r="12" spans="1:17" s="20" customFormat="1" ht="15" x14ac:dyDescent="0.25">
      <c r="A12" s="74" t="s">
        <v>7</v>
      </c>
      <c r="B12" s="74"/>
      <c r="C12" s="26">
        <v>40006427</v>
      </c>
      <c r="D12" s="25" t="s">
        <v>9</v>
      </c>
      <c r="E12" s="47">
        <v>1.7609999999999999</v>
      </c>
      <c r="F12" s="47">
        <f>E12*1.21</f>
        <v>2.1308099999999999</v>
      </c>
      <c r="G12" s="48">
        <v>300000</v>
      </c>
      <c r="H12" s="47">
        <f>E12*G12</f>
        <v>528300</v>
      </c>
      <c r="I12" s="50">
        <f>F12*G12</f>
        <v>639243</v>
      </c>
      <c r="J12" s="51"/>
      <c r="K12" s="43">
        <f>J12*1.21</f>
        <v>0</v>
      </c>
      <c r="L12" s="44">
        <f>G12</f>
        <v>300000</v>
      </c>
      <c r="M12" s="45">
        <f>J12*L12</f>
        <v>0</v>
      </c>
      <c r="N12" s="45">
        <f>K12*L12</f>
        <v>0</v>
      </c>
    </row>
    <row r="13" spans="1:17" s="20" customFormat="1" ht="30" x14ac:dyDescent="0.25">
      <c r="A13" s="74"/>
      <c r="B13" s="74"/>
      <c r="C13" s="26">
        <v>40006446</v>
      </c>
      <c r="D13" s="25" t="s">
        <v>10</v>
      </c>
      <c r="E13" s="47">
        <v>1.246</v>
      </c>
      <c r="F13" s="47">
        <f t="shared" ref="F13:F33" si="0">E13*1.21</f>
        <v>1.50766</v>
      </c>
      <c r="G13" s="48">
        <v>300000</v>
      </c>
      <c r="H13" s="47">
        <f t="shared" ref="H13:H33" si="1">E13*G13</f>
        <v>373800</v>
      </c>
      <c r="I13" s="50">
        <f t="shared" ref="I13:I33" si="2">F13*G13</f>
        <v>452298</v>
      </c>
      <c r="J13" s="51"/>
      <c r="K13" s="43">
        <f t="shared" ref="K13:K33" si="3">J13*1.21</f>
        <v>0</v>
      </c>
      <c r="L13" s="44">
        <f t="shared" ref="L13:L33" si="4">G13</f>
        <v>300000</v>
      </c>
      <c r="M13" s="45">
        <f t="shared" ref="M13:M33" si="5">J13*L13</f>
        <v>0</v>
      </c>
      <c r="N13" s="45">
        <f t="shared" ref="N13:N33" si="6">K13*L13</f>
        <v>0</v>
      </c>
    </row>
    <row r="14" spans="1:17" s="20" customFormat="1" ht="30" x14ac:dyDescent="0.25">
      <c r="A14" s="74"/>
      <c r="B14" s="74"/>
      <c r="C14" s="26">
        <v>40006445</v>
      </c>
      <c r="D14" s="25" t="s">
        <v>11</v>
      </c>
      <c r="E14" s="47">
        <v>1.0880000000000001</v>
      </c>
      <c r="F14" s="47">
        <f t="shared" si="0"/>
        <v>1.3164800000000001</v>
      </c>
      <c r="G14" s="48">
        <v>300000</v>
      </c>
      <c r="H14" s="47">
        <f t="shared" si="1"/>
        <v>326400</v>
      </c>
      <c r="I14" s="50">
        <f t="shared" si="2"/>
        <v>394944</v>
      </c>
      <c r="J14" s="51"/>
      <c r="K14" s="43">
        <f t="shared" si="3"/>
        <v>0</v>
      </c>
      <c r="L14" s="44">
        <f t="shared" si="4"/>
        <v>300000</v>
      </c>
      <c r="M14" s="45">
        <f t="shared" si="5"/>
        <v>0</v>
      </c>
      <c r="N14" s="45">
        <f t="shared" si="6"/>
        <v>0</v>
      </c>
    </row>
    <row r="15" spans="1:17" s="4" customFormat="1" ht="24.95" customHeight="1" x14ac:dyDescent="0.25">
      <c r="A15" s="74"/>
      <c r="B15" s="74"/>
      <c r="C15" s="26">
        <v>40006434</v>
      </c>
      <c r="D15" s="21" t="s">
        <v>12</v>
      </c>
      <c r="E15" s="49">
        <v>0.64</v>
      </c>
      <c r="F15" s="47">
        <f t="shared" si="0"/>
        <v>0.77439999999999998</v>
      </c>
      <c r="G15" s="44">
        <v>300000</v>
      </c>
      <c r="H15" s="47">
        <f t="shared" si="1"/>
        <v>192000</v>
      </c>
      <c r="I15" s="50">
        <f t="shared" si="2"/>
        <v>232320</v>
      </c>
      <c r="J15" s="51"/>
      <c r="K15" s="43">
        <f t="shared" si="3"/>
        <v>0</v>
      </c>
      <c r="L15" s="44">
        <f t="shared" si="4"/>
        <v>300000</v>
      </c>
      <c r="M15" s="45">
        <f t="shared" si="5"/>
        <v>0</v>
      </c>
      <c r="N15" s="45">
        <f t="shared" si="6"/>
        <v>0</v>
      </c>
    </row>
    <row r="16" spans="1:17" s="4" customFormat="1" ht="24.95" customHeight="1" x14ac:dyDescent="0.25">
      <c r="A16" s="74"/>
      <c r="B16" s="74"/>
      <c r="C16" s="26">
        <v>40006425</v>
      </c>
      <c r="D16" s="21" t="s">
        <v>13</v>
      </c>
      <c r="E16" s="49">
        <v>1.222</v>
      </c>
      <c r="F16" s="47">
        <f t="shared" si="0"/>
        <v>1.4786199999999998</v>
      </c>
      <c r="G16" s="44">
        <v>45000</v>
      </c>
      <c r="H16" s="47">
        <f t="shared" si="1"/>
        <v>54990</v>
      </c>
      <c r="I16" s="50">
        <f t="shared" si="2"/>
        <v>66537.899999999994</v>
      </c>
      <c r="J16" s="51"/>
      <c r="K16" s="43">
        <f t="shared" si="3"/>
        <v>0</v>
      </c>
      <c r="L16" s="44">
        <f t="shared" si="4"/>
        <v>45000</v>
      </c>
      <c r="M16" s="45">
        <f t="shared" si="5"/>
        <v>0</v>
      </c>
      <c r="N16" s="45">
        <f t="shared" si="6"/>
        <v>0</v>
      </c>
    </row>
    <row r="17" spans="1:14" s="4" customFormat="1" ht="24.95" customHeight="1" x14ac:dyDescent="0.25">
      <c r="A17" s="74"/>
      <c r="B17" s="74"/>
      <c r="C17" s="26">
        <v>40006432</v>
      </c>
      <c r="D17" s="21" t="s">
        <v>14</v>
      </c>
      <c r="E17" s="49">
        <v>1.5649999999999999</v>
      </c>
      <c r="F17" s="47">
        <f t="shared" si="0"/>
        <v>1.8936499999999998</v>
      </c>
      <c r="G17" s="44">
        <v>20000</v>
      </c>
      <c r="H17" s="47">
        <f t="shared" si="1"/>
        <v>31300</v>
      </c>
      <c r="I17" s="50">
        <f t="shared" si="2"/>
        <v>37873</v>
      </c>
      <c r="J17" s="51"/>
      <c r="K17" s="43">
        <f t="shared" si="3"/>
        <v>0</v>
      </c>
      <c r="L17" s="44">
        <f t="shared" si="4"/>
        <v>20000</v>
      </c>
      <c r="M17" s="45">
        <f t="shared" si="5"/>
        <v>0</v>
      </c>
      <c r="N17" s="45">
        <f t="shared" si="6"/>
        <v>0</v>
      </c>
    </row>
    <row r="18" spans="1:14" s="4" customFormat="1" ht="24.95" customHeight="1" x14ac:dyDescent="0.25">
      <c r="A18" s="74"/>
      <c r="B18" s="74"/>
      <c r="C18" s="26">
        <v>40006433</v>
      </c>
      <c r="D18" s="21" t="s">
        <v>15</v>
      </c>
      <c r="E18" s="49">
        <v>1.4039999999999999</v>
      </c>
      <c r="F18" s="47">
        <f t="shared" si="0"/>
        <v>1.6988399999999999</v>
      </c>
      <c r="G18" s="44">
        <v>45000</v>
      </c>
      <c r="H18" s="47">
        <f t="shared" si="1"/>
        <v>63179.999999999993</v>
      </c>
      <c r="I18" s="50">
        <f t="shared" si="2"/>
        <v>76447.8</v>
      </c>
      <c r="J18" s="51"/>
      <c r="K18" s="43">
        <f t="shared" si="3"/>
        <v>0</v>
      </c>
      <c r="L18" s="44">
        <f t="shared" si="4"/>
        <v>45000</v>
      </c>
      <c r="M18" s="45">
        <f t="shared" si="5"/>
        <v>0</v>
      </c>
      <c r="N18" s="45">
        <f t="shared" si="6"/>
        <v>0</v>
      </c>
    </row>
    <row r="19" spans="1:14" s="4" customFormat="1" ht="30" x14ac:dyDescent="0.25">
      <c r="A19" s="74"/>
      <c r="B19" s="74"/>
      <c r="C19" s="26">
        <v>40006444</v>
      </c>
      <c r="D19" s="21" t="s">
        <v>16</v>
      </c>
      <c r="E19" s="49">
        <v>1.4259999999999999</v>
      </c>
      <c r="F19" s="47">
        <f t="shared" si="0"/>
        <v>1.7254599999999998</v>
      </c>
      <c r="G19" s="44">
        <v>3000</v>
      </c>
      <c r="H19" s="47">
        <f t="shared" si="1"/>
        <v>4278</v>
      </c>
      <c r="I19" s="50">
        <f t="shared" si="2"/>
        <v>5176.3799999999992</v>
      </c>
      <c r="J19" s="51"/>
      <c r="K19" s="43">
        <f t="shared" si="3"/>
        <v>0</v>
      </c>
      <c r="L19" s="44">
        <f t="shared" si="4"/>
        <v>3000</v>
      </c>
      <c r="M19" s="45">
        <f t="shared" si="5"/>
        <v>0</v>
      </c>
      <c r="N19" s="45">
        <f t="shared" si="6"/>
        <v>0</v>
      </c>
    </row>
    <row r="20" spans="1:14" s="4" customFormat="1" ht="30" x14ac:dyDescent="0.25">
      <c r="A20" s="74"/>
      <c r="B20" s="74"/>
      <c r="C20" s="26">
        <v>40006426</v>
      </c>
      <c r="D20" s="21" t="s">
        <v>17</v>
      </c>
      <c r="E20" s="49">
        <v>1.4059999999999999</v>
      </c>
      <c r="F20" s="47">
        <f t="shared" si="0"/>
        <v>1.7012599999999998</v>
      </c>
      <c r="G20" s="44">
        <v>3000</v>
      </c>
      <c r="H20" s="47">
        <f t="shared" si="1"/>
        <v>4218</v>
      </c>
      <c r="I20" s="50">
        <f t="shared" si="2"/>
        <v>5103.78</v>
      </c>
      <c r="J20" s="51"/>
      <c r="K20" s="43">
        <f t="shared" si="3"/>
        <v>0</v>
      </c>
      <c r="L20" s="44">
        <f t="shared" si="4"/>
        <v>3000</v>
      </c>
      <c r="M20" s="45">
        <f t="shared" si="5"/>
        <v>0</v>
      </c>
      <c r="N20" s="45">
        <f t="shared" si="6"/>
        <v>0</v>
      </c>
    </row>
    <row r="21" spans="1:14" s="4" customFormat="1" ht="15" x14ac:dyDescent="0.25">
      <c r="A21" s="74"/>
      <c r="B21" s="74"/>
      <c r="C21" s="26">
        <v>40006428</v>
      </c>
      <c r="D21" s="21" t="s">
        <v>18</v>
      </c>
      <c r="E21" s="49">
        <v>0.98199999999999998</v>
      </c>
      <c r="F21" s="47">
        <f t="shared" si="0"/>
        <v>1.1882200000000001</v>
      </c>
      <c r="G21" s="44">
        <v>15000</v>
      </c>
      <c r="H21" s="47">
        <f t="shared" si="1"/>
        <v>14730</v>
      </c>
      <c r="I21" s="50">
        <f t="shared" si="2"/>
        <v>17823.3</v>
      </c>
      <c r="J21" s="51"/>
      <c r="K21" s="43">
        <f t="shared" si="3"/>
        <v>0</v>
      </c>
      <c r="L21" s="44">
        <f t="shared" si="4"/>
        <v>15000</v>
      </c>
      <c r="M21" s="45">
        <f t="shared" si="5"/>
        <v>0</v>
      </c>
      <c r="N21" s="45">
        <f t="shared" si="6"/>
        <v>0</v>
      </c>
    </row>
    <row r="22" spans="1:14" s="4" customFormat="1" ht="15" x14ac:dyDescent="0.25">
      <c r="A22" s="74"/>
      <c r="B22" s="74"/>
      <c r="C22" s="26">
        <v>40006429</v>
      </c>
      <c r="D22" s="21" t="s">
        <v>19</v>
      </c>
      <c r="E22" s="49">
        <v>0.98</v>
      </c>
      <c r="F22" s="47">
        <f t="shared" si="0"/>
        <v>1.1858</v>
      </c>
      <c r="G22" s="44">
        <v>15000</v>
      </c>
      <c r="H22" s="47">
        <f t="shared" si="1"/>
        <v>14700</v>
      </c>
      <c r="I22" s="50">
        <f t="shared" si="2"/>
        <v>17787</v>
      </c>
      <c r="J22" s="51"/>
      <c r="K22" s="43">
        <f t="shared" si="3"/>
        <v>0</v>
      </c>
      <c r="L22" s="44">
        <f t="shared" si="4"/>
        <v>15000</v>
      </c>
      <c r="M22" s="45">
        <f t="shared" si="5"/>
        <v>0</v>
      </c>
      <c r="N22" s="45">
        <f t="shared" si="6"/>
        <v>0</v>
      </c>
    </row>
    <row r="23" spans="1:14" s="4" customFormat="1" ht="15" x14ac:dyDescent="0.25">
      <c r="A23" s="74"/>
      <c r="B23" s="74"/>
      <c r="C23" s="26">
        <v>40006430</v>
      </c>
      <c r="D23" s="21" t="s">
        <v>20</v>
      </c>
      <c r="E23" s="49">
        <v>1.401</v>
      </c>
      <c r="F23" s="47">
        <f t="shared" si="0"/>
        <v>1.6952099999999999</v>
      </c>
      <c r="G23" s="44">
        <v>4000</v>
      </c>
      <c r="H23" s="47">
        <f t="shared" si="1"/>
        <v>5604</v>
      </c>
      <c r="I23" s="50">
        <f t="shared" si="2"/>
        <v>6780.8399999999992</v>
      </c>
      <c r="J23" s="51"/>
      <c r="K23" s="43">
        <f t="shared" si="3"/>
        <v>0</v>
      </c>
      <c r="L23" s="44">
        <f t="shared" si="4"/>
        <v>4000</v>
      </c>
      <c r="M23" s="45">
        <f t="shared" si="5"/>
        <v>0</v>
      </c>
      <c r="N23" s="45">
        <f t="shared" si="6"/>
        <v>0</v>
      </c>
    </row>
    <row r="24" spans="1:14" s="4" customFormat="1" ht="15" x14ac:dyDescent="0.25">
      <c r="A24" s="74"/>
      <c r="B24" s="74"/>
      <c r="C24" s="26">
        <v>40006431</v>
      </c>
      <c r="D24" s="21" t="s">
        <v>21</v>
      </c>
      <c r="E24" s="49">
        <v>1.401</v>
      </c>
      <c r="F24" s="47">
        <f t="shared" si="0"/>
        <v>1.6952099999999999</v>
      </c>
      <c r="G24" s="44">
        <v>4000</v>
      </c>
      <c r="H24" s="47">
        <f t="shared" si="1"/>
        <v>5604</v>
      </c>
      <c r="I24" s="50">
        <f t="shared" si="2"/>
        <v>6780.8399999999992</v>
      </c>
      <c r="J24" s="51"/>
      <c r="K24" s="43">
        <f t="shared" si="3"/>
        <v>0</v>
      </c>
      <c r="L24" s="44">
        <f t="shared" si="4"/>
        <v>4000</v>
      </c>
      <c r="M24" s="45">
        <f t="shared" si="5"/>
        <v>0</v>
      </c>
      <c r="N24" s="45">
        <f t="shared" si="6"/>
        <v>0</v>
      </c>
    </row>
    <row r="25" spans="1:14" s="4" customFormat="1" ht="15" x14ac:dyDescent="0.25">
      <c r="A25" s="74"/>
      <c r="B25" s="74"/>
      <c r="C25" s="26">
        <v>40006442</v>
      </c>
      <c r="D25" s="21" t="s">
        <v>22</v>
      </c>
      <c r="E25" s="49">
        <v>1.6639999999999999</v>
      </c>
      <c r="F25" s="47">
        <f t="shared" si="0"/>
        <v>2.0134399999999997</v>
      </c>
      <c r="G25" s="44">
        <v>4000</v>
      </c>
      <c r="H25" s="47">
        <f t="shared" si="1"/>
        <v>6656</v>
      </c>
      <c r="I25" s="50">
        <f t="shared" si="2"/>
        <v>8053.7599999999984</v>
      </c>
      <c r="J25" s="51"/>
      <c r="K25" s="43">
        <f t="shared" si="3"/>
        <v>0</v>
      </c>
      <c r="L25" s="44">
        <f t="shared" si="4"/>
        <v>4000</v>
      </c>
      <c r="M25" s="45">
        <f t="shared" si="5"/>
        <v>0</v>
      </c>
      <c r="N25" s="45">
        <f t="shared" si="6"/>
        <v>0</v>
      </c>
    </row>
    <row r="26" spans="1:14" s="4" customFormat="1" ht="15" x14ac:dyDescent="0.25">
      <c r="A26" s="74"/>
      <c r="B26" s="74"/>
      <c r="C26" s="26">
        <v>40006441</v>
      </c>
      <c r="D26" s="21" t="s">
        <v>23</v>
      </c>
      <c r="E26" s="49">
        <v>1.6639999999999999</v>
      </c>
      <c r="F26" s="47">
        <f t="shared" si="0"/>
        <v>2.0134399999999997</v>
      </c>
      <c r="G26" s="44">
        <v>4000</v>
      </c>
      <c r="H26" s="47">
        <f t="shared" si="1"/>
        <v>6656</v>
      </c>
      <c r="I26" s="50">
        <f t="shared" si="2"/>
        <v>8053.7599999999984</v>
      </c>
      <c r="J26" s="51"/>
      <c r="K26" s="43">
        <f t="shared" si="3"/>
        <v>0</v>
      </c>
      <c r="L26" s="44">
        <f t="shared" si="4"/>
        <v>4000</v>
      </c>
      <c r="M26" s="45">
        <f t="shared" si="5"/>
        <v>0</v>
      </c>
      <c r="N26" s="45">
        <f t="shared" si="6"/>
        <v>0</v>
      </c>
    </row>
    <row r="27" spans="1:14" s="4" customFormat="1" ht="15" x14ac:dyDescent="0.25">
      <c r="A27" s="74"/>
      <c r="B27" s="74"/>
      <c r="C27" s="26">
        <v>40006443</v>
      </c>
      <c r="D27" s="21" t="s">
        <v>24</v>
      </c>
      <c r="E27" s="49">
        <v>1.829</v>
      </c>
      <c r="F27" s="47">
        <f t="shared" si="0"/>
        <v>2.2130899999999998</v>
      </c>
      <c r="G27" s="44">
        <v>1000</v>
      </c>
      <c r="H27" s="47">
        <f t="shared" si="1"/>
        <v>1829</v>
      </c>
      <c r="I27" s="50">
        <f t="shared" si="2"/>
        <v>2213.0899999999997</v>
      </c>
      <c r="J27" s="51"/>
      <c r="K27" s="43">
        <f t="shared" si="3"/>
        <v>0</v>
      </c>
      <c r="L27" s="44">
        <f t="shared" si="4"/>
        <v>1000</v>
      </c>
      <c r="M27" s="45">
        <f t="shared" si="5"/>
        <v>0</v>
      </c>
      <c r="N27" s="45">
        <f t="shared" si="6"/>
        <v>0</v>
      </c>
    </row>
    <row r="28" spans="1:14" s="4" customFormat="1" ht="15" x14ac:dyDescent="0.25">
      <c r="A28" s="74"/>
      <c r="B28" s="74"/>
      <c r="C28" s="26">
        <v>40006631</v>
      </c>
      <c r="D28" s="21" t="s">
        <v>25</v>
      </c>
      <c r="E28" s="49">
        <v>2.8119999999999998</v>
      </c>
      <c r="F28" s="47">
        <f t="shared" si="0"/>
        <v>3.4025199999999995</v>
      </c>
      <c r="G28" s="44">
        <v>15000</v>
      </c>
      <c r="H28" s="47">
        <f t="shared" si="1"/>
        <v>42180</v>
      </c>
      <c r="I28" s="50">
        <f t="shared" si="2"/>
        <v>51037.799999999996</v>
      </c>
      <c r="J28" s="51"/>
      <c r="K28" s="43">
        <f t="shared" si="3"/>
        <v>0</v>
      </c>
      <c r="L28" s="44">
        <f t="shared" si="4"/>
        <v>15000</v>
      </c>
      <c r="M28" s="45">
        <f t="shared" si="5"/>
        <v>0</v>
      </c>
      <c r="N28" s="45">
        <f t="shared" si="6"/>
        <v>0</v>
      </c>
    </row>
    <row r="29" spans="1:14" s="4" customFormat="1" ht="15" x14ac:dyDescent="0.25">
      <c r="A29" s="74"/>
      <c r="B29" s="74"/>
      <c r="C29" s="26">
        <v>40006440</v>
      </c>
      <c r="D29" s="21" t="s">
        <v>26</v>
      </c>
      <c r="E29" s="49">
        <v>0.58899999999999997</v>
      </c>
      <c r="F29" s="47">
        <f t="shared" si="0"/>
        <v>0.71268999999999993</v>
      </c>
      <c r="G29" s="44">
        <v>12000</v>
      </c>
      <c r="H29" s="47">
        <f t="shared" si="1"/>
        <v>7068</v>
      </c>
      <c r="I29" s="50">
        <f t="shared" si="2"/>
        <v>8552.2799999999988</v>
      </c>
      <c r="J29" s="51"/>
      <c r="K29" s="43">
        <f t="shared" si="3"/>
        <v>0</v>
      </c>
      <c r="L29" s="44">
        <f t="shared" si="4"/>
        <v>12000</v>
      </c>
      <c r="M29" s="45">
        <f t="shared" si="5"/>
        <v>0</v>
      </c>
      <c r="N29" s="45">
        <f t="shared" si="6"/>
        <v>0</v>
      </c>
    </row>
    <row r="30" spans="1:14" s="4" customFormat="1" ht="15" x14ac:dyDescent="0.25">
      <c r="A30" s="74"/>
      <c r="B30" s="74"/>
      <c r="C30" s="26">
        <v>40006438</v>
      </c>
      <c r="D30" s="21" t="s">
        <v>27</v>
      </c>
      <c r="E30" s="49">
        <v>0.78800000000000003</v>
      </c>
      <c r="F30" s="47">
        <f t="shared" si="0"/>
        <v>0.95347999999999999</v>
      </c>
      <c r="G30" s="44">
        <v>12000</v>
      </c>
      <c r="H30" s="47">
        <f t="shared" si="1"/>
        <v>9456</v>
      </c>
      <c r="I30" s="50">
        <f t="shared" si="2"/>
        <v>11441.76</v>
      </c>
      <c r="J30" s="51"/>
      <c r="K30" s="43">
        <f t="shared" si="3"/>
        <v>0</v>
      </c>
      <c r="L30" s="44">
        <f t="shared" si="4"/>
        <v>12000</v>
      </c>
      <c r="M30" s="45">
        <f t="shared" si="5"/>
        <v>0</v>
      </c>
      <c r="N30" s="45">
        <f t="shared" si="6"/>
        <v>0</v>
      </c>
    </row>
    <row r="31" spans="1:14" s="4" customFormat="1" ht="15" x14ac:dyDescent="0.25">
      <c r="A31" s="74"/>
      <c r="B31" s="74"/>
      <c r="C31" s="26">
        <v>40006437</v>
      </c>
      <c r="D31" s="21" t="s">
        <v>28</v>
      </c>
      <c r="E31" s="49">
        <v>0.78500000000000003</v>
      </c>
      <c r="F31" s="47">
        <f t="shared" si="0"/>
        <v>0.94984999999999997</v>
      </c>
      <c r="G31" s="44">
        <v>4000</v>
      </c>
      <c r="H31" s="47">
        <f t="shared" si="1"/>
        <v>3140</v>
      </c>
      <c r="I31" s="50">
        <f t="shared" si="2"/>
        <v>3799.4</v>
      </c>
      <c r="J31" s="51"/>
      <c r="K31" s="43">
        <f t="shared" si="3"/>
        <v>0</v>
      </c>
      <c r="L31" s="44">
        <f t="shared" si="4"/>
        <v>4000</v>
      </c>
      <c r="M31" s="45">
        <f t="shared" si="5"/>
        <v>0</v>
      </c>
      <c r="N31" s="45">
        <f t="shared" si="6"/>
        <v>0</v>
      </c>
    </row>
    <row r="32" spans="1:14" s="4" customFormat="1" ht="15" x14ac:dyDescent="0.25">
      <c r="A32" s="74"/>
      <c r="B32" s="74"/>
      <c r="C32" s="26">
        <v>40006439</v>
      </c>
      <c r="D32" s="21" t="s">
        <v>29</v>
      </c>
      <c r="E32" s="49">
        <v>0.78500000000000003</v>
      </c>
      <c r="F32" s="47">
        <f t="shared" si="0"/>
        <v>0.94984999999999997</v>
      </c>
      <c r="G32" s="44">
        <v>4000</v>
      </c>
      <c r="H32" s="47">
        <f t="shared" si="1"/>
        <v>3140</v>
      </c>
      <c r="I32" s="50">
        <f t="shared" si="2"/>
        <v>3799.4</v>
      </c>
      <c r="J32" s="51"/>
      <c r="K32" s="43">
        <f t="shared" si="3"/>
        <v>0</v>
      </c>
      <c r="L32" s="44">
        <f t="shared" si="4"/>
        <v>4000</v>
      </c>
      <c r="M32" s="45">
        <f t="shared" si="5"/>
        <v>0</v>
      </c>
      <c r="N32" s="45">
        <f t="shared" si="6"/>
        <v>0</v>
      </c>
    </row>
    <row r="33" spans="1:14" s="4" customFormat="1" ht="15" x14ac:dyDescent="0.25">
      <c r="A33" s="74"/>
      <c r="B33" s="74"/>
      <c r="C33" s="26">
        <v>40006436</v>
      </c>
      <c r="D33" s="21" t="s">
        <v>30</v>
      </c>
      <c r="E33" s="49">
        <v>0.77</v>
      </c>
      <c r="F33" s="47">
        <f t="shared" si="0"/>
        <v>0.93169999999999997</v>
      </c>
      <c r="G33" s="44">
        <v>1000</v>
      </c>
      <c r="H33" s="47">
        <f t="shared" si="1"/>
        <v>770</v>
      </c>
      <c r="I33" s="50">
        <f t="shared" si="2"/>
        <v>931.69999999999993</v>
      </c>
      <c r="J33" s="51"/>
      <c r="K33" s="43">
        <f t="shared" si="3"/>
        <v>0</v>
      </c>
      <c r="L33" s="44">
        <f t="shared" si="4"/>
        <v>1000</v>
      </c>
      <c r="M33" s="45">
        <f t="shared" si="5"/>
        <v>0</v>
      </c>
      <c r="N33" s="45">
        <f t="shared" si="6"/>
        <v>0</v>
      </c>
    </row>
    <row r="34" spans="1:14" s="4" customFormat="1" ht="18" x14ac:dyDescent="0.25">
      <c r="A34" s="70" t="s">
        <v>8</v>
      </c>
      <c r="B34" s="70"/>
      <c r="C34" s="70"/>
      <c r="D34" s="70"/>
      <c r="E34" s="72"/>
      <c r="F34" s="72"/>
      <c r="H34" s="27">
        <f>SUM(H12:H33)</f>
        <v>1699999</v>
      </c>
      <c r="I34" s="28">
        <f>SUM(I12:I33)</f>
        <v>2056998.79</v>
      </c>
      <c r="K34" s="22"/>
      <c r="L34" s="22"/>
      <c r="M34" s="29">
        <f>SUM(M12:M33)</f>
        <v>0</v>
      </c>
      <c r="N34" s="29">
        <f>SUM(N12:N33)</f>
        <v>0</v>
      </c>
    </row>
    <row r="35" spans="1:14" s="4" customFormat="1" x14ac:dyDescent="0.25">
      <c r="A35" s="71"/>
      <c r="B35" s="71"/>
      <c r="C35" s="71"/>
      <c r="D35" s="71"/>
      <c r="E35" s="73"/>
      <c r="F35" s="73"/>
      <c r="I35" s="22"/>
      <c r="K35" s="22"/>
      <c r="L35" s="22"/>
    </row>
    <row r="36" spans="1:14" s="4" customFormat="1" x14ac:dyDescent="0.25">
      <c r="A36" s="71"/>
      <c r="B36" s="71"/>
      <c r="C36" s="71"/>
      <c r="D36" s="71"/>
      <c r="E36" s="73"/>
      <c r="F36" s="73"/>
      <c r="I36" s="22"/>
      <c r="J36" s="22"/>
      <c r="K36" s="22"/>
      <c r="L36" s="22"/>
    </row>
    <row r="37" spans="1:14" s="4" customFormat="1" x14ac:dyDescent="0.25">
      <c r="I37" s="22"/>
      <c r="J37" s="22"/>
      <c r="K37" s="22"/>
      <c r="L37" s="22"/>
    </row>
    <row r="38" spans="1:14" s="4" customFormat="1" x14ac:dyDescent="0.25">
      <c r="I38" s="22"/>
      <c r="J38" s="22"/>
      <c r="K38" s="22"/>
      <c r="L38" s="22"/>
    </row>
    <row r="39" spans="1:14" s="4" customFormat="1" x14ac:dyDescent="0.25">
      <c r="I39" s="22"/>
      <c r="J39" s="22"/>
      <c r="K39" s="22"/>
      <c r="L39" s="22"/>
    </row>
    <row r="40" spans="1:14" s="4" customFormat="1" x14ac:dyDescent="0.25">
      <c r="I40" s="22"/>
      <c r="J40" s="22"/>
      <c r="K40" s="22"/>
      <c r="L40" s="22"/>
    </row>
    <row r="41" spans="1:14" s="4" customFormat="1" x14ac:dyDescent="0.25">
      <c r="I41" s="22"/>
      <c r="J41" s="22"/>
      <c r="K41" s="22"/>
      <c r="L41" s="22"/>
    </row>
    <row r="42" spans="1:14" s="4" customFormat="1" x14ac:dyDescent="0.25">
      <c r="I42" s="22"/>
      <c r="J42" s="22"/>
      <c r="K42" s="22"/>
      <c r="L42" s="22"/>
    </row>
    <row r="43" spans="1:14" s="4" customFormat="1" x14ac:dyDescent="0.25">
      <c r="I43" s="22"/>
      <c r="J43" s="22"/>
      <c r="K43" s="22"/>
      <c r="L43" s="22"/>
    </row>
    <row r="44" spans="1:14" s="4" customFormat="1" x14ac:dyDescent="0.25">
      <c r="I44" s="22"/>
      <c r="J44" s="22"/>
      <c r="K44" s="22"/>
      <c r="L44" s="22"/>
    </row>
    <row r="45" spans="1:14" s="4" customFormat="1" x14ac:dyDescent="0.25">
      <c r="I45" s="22"/>
      <c r="J45" s="22"/>
      <c r="K45" s="22"/>
      <c r="L45" s="22"/>
    </row>
    <row r="46" spans="1:14" s="4" customFormat="1" x14ac:dyDescent="0.25">
      <c r="I46" s="22"/>
      <c r="J46" s="22"/>
      <c r="K46" s="22"/>
      <c r="L46" s="22"/>
    </row>
    <row r="47" spans="1:14" s="4" customFormat="1" x14ac:dyDescent="0.25">
      <c r="I47" s="22"/>
      <c r="J47" s="22"/>
      <c r="K47" s="22"/>
      <c r="L47" s="22"/>
    </row>
    <row r="48" spans="1:14" s="4" customFormat="1" x14ac:dyDescent="0.25">
      <c r="I48" s="22"/>
      <c r="J48" s="22"/>
      <c r="K48" s="22"/>
      <c r="L48" s="22"/>
    </row>
    <row r="49" spans="9:12" s="4" customFormat="1" x14ac:dyDescent="0.25">
      <c r="I49" s="22"/>
      <c r="J49" s="22"/>
      <c r="K49" s="22"/>
      <c r="L49" s="22"/>
    </row>
    <row r="50" spans="9:12" s="4" customFormat="1" x14ac:dyDescent="0.25">
      <c r="I50" s="22"/>
      <c r="J50" s="22"/>
      <c r="K50" s="22"/>
      <c r="L50" s="22"/>
    </row>
    <row r="51" spans="9:12" s="4" customFormat="1" x14ac:dyDescent="0.25">
      <c r="I51" s="22"/>
      <c r="J51" s="22"/>
      <c r="K51" s="22"/>
      <c r="L51" s="22"/>
    </row>
    <row r="52" spans="9:12" s="4" customFormat="1" x14ac:dyDescent="0.25">
      <c r="I52" s="22"/>
      <c r="J52" s="22"/>
      <c r="K52" s="22"/>
      <c r="L52" s="22"/>
    </row>
    <row r="53" spans="9:12" s="4" customFormat="1" x14ac:dyDescent="0.25">
      <c r="I53" s="22"/>
      <c r="J53" s="22"/>
      <c r="K53" s="22"/>
      <c r="L53" s="22"/>
    </row>
    <row r="54" spans="9:12" s="4" customFormat="1" x14ac:dyDescent="0.25">
      <c r="I54" s="22"/>
      <c r="J54" s="22"/>
      <c r="K54" s="22"/>
      <c r="L54" s="22"/>
    </row>
    <row r="55" spans="9:12" s="4" customFormat="1" x14ac:dyDescent="0.25">
      <c r="I55" s="22"/>
      <c r="J55" s="22"/>
      <c r="K55" s="22"/>
      <c r="L55" s="22"/>
    </row>
    <row r="56" spans="9:12" s="4" customFormat="1" x14ac:dyDescent="0.25">
      <c r="I56" s="22"/>
      <c r="J56" s="22"/>
      <c r="K56" s="22"/>
      <c r="L56" s="22"/>
    </row>
    <row r="57" spans="9:12" s="4" customFormat="1" x14ac:dyDescent="0.25">
      <c r="I57" s="22"/>
      <c r="J57" s="22"/>
      <c r="K57" s="22"/>
      <c r="L57" s="22"/>
    </row>
    <row r="58" spans="9:12" s="4" customFormat="1" x14ac:dyDescent="0.25">
      <c r="I58" s="22"/>
      <c r="J58" s="22"/>
      <c r="K58" s="22"/>
      <c r="L58" s="22"/>
    </row>
    <row r="59" spans="9:12" s="4" customFormat="1" x14ac:dyDescent="0.25">
      <c r="I59" s="22"/>
      <c r="J59" s="22"/>
      <c r="K59" s="22"/>
      <c r="L59" s="22"/>
    </row>
    <row r="60" spans="9:12" s="4" customFormat="1" x14ac:dyDescent="0.25">
      <c r="I60" s="22"/>
      <c r="J60" s="22"/>
      <c r="K60" s="22"/>
      <c r="L60" s="22"/>
    </row>
    <row r="61" spans="9:12" s="4" customFormat="1" x14ac:dyDescent="0.25">
      <c r="I61" s="22"/>
      <c r="J61" s="22"/>
      <c r="K61" s="22"/>
      <c r="L61" s="22"/>
    </row>
    <row r="62" spans="9:12" s="4" customFormat="1" x14ac:dyDescent="0.25">
      <c r="I62" s="22"/>
      <c r="J62" s="22"/>
      <c r="K62" s="22"/>
      <c r="L62" s="22"/>
    </row>
    <row r="63" spans="9:12" s="4" customFormat="1" x14ac:dyDescent="0.25">
      <c r="I63" s="22"/>
      <c r="J63" s="22"/>
      <c r="K63" s="22"/>
      <c r="L63" s="22"/>
    </row>
    <row r="64" spans="9:12" s="4" customFormat="1" x14ac:dyDescent="0.25">
      <c r="I64" s="22"/>
      <c r="J64" s="22"/>
      <c r="K64" s="22"/>
      <c r="L64" s="22"/>
    </row>
    <row r="65" spans="9:12" s="4" customFormat="1" x14ac:dyDescent="0.25">
      <c r="I65" s="22"/>
      <c r="J65" s="22"/>
      <c r="K65" s="22"/>
      <c r="L65" s="22"/>
    </row>
    <row r="66" spans="9:12" s="4" customFormat="1" x14ac:dyDescent="0.25">
      <c r="I66" s="22"/>
      <c r="J66" s="22"/>
      <c r="K66" s="22"/>
      <c r="L66" s="22"/>
    </row>
    <row r="67" spans="9:12" s="4" customFormat="1" x14ac:dyDescent="0.25">
      <c r="I67" s="22"/>
      <c r="J67" s="22"/>
      <c r="K67" s="22"/>
      <c r="L67" s="22"/>
    </row>
    <row r="68" spans="9:12" s="4" customFormat="1" x14ac:dyDescent="0.25">
      <c r="I68" s="22"/>
      <c r="J68" s="22"/>
      <c r="K68" s="22"/>
      <c r="L68" s="22"/>
    </row>
    <row r="69" spans="9:12" s="4" customFormat="1" x14ac:dyDescent="0.25">
      <c r="I69" s="22"/>
      <c r="J69" s="22"/>
      <c r="K69" s="22"/>
      <c r="L69" s="22"/>
    </row>
    <row r="70" spans="9:12" s="4" customFormat="1" x14ac:dyDescent="0.25">
      <c r="I70" s="22"/>
      <c r="J70" s="22"/>
      <c r="K70" s="22"/>
      <c r="L70" s="22"/>
    </row>
    <row r="71" spans="9:12" s="4" customFormat="1" x14ac:dyDescent="0.25">
      <c r="I71" s="22"/>
      <c r="J71" s="22"/>
      <c r="K71" s="22"/>
      <c r="L71" s="22"/>
    </row>
    <row r="72" spans="9:12" s="4" customFormat="1" x14ac:dyDescent="0.25">
      <c r="I72" s="22"/>
      <c r="J72" s="22"/>
      <c r="K72" s="22"/>
      <c r="L72" s="22"/>
    </row>
    <row r="73" spans="9:12" s="4" customFormat="1" x14ac:dyDescent="0.25">
      <c r="I73" s="22"/>
      <c r="J73" s="22"/>
      <c r="K73" s="22"/>
      <c r="L73" s="22"/>
    </row>
    <row r="74" spans="9:12" s="4" customFormat="1" x14ac:dyDescent="0.25">
      <c r="I74" s="22"/>
      <c r="J74" s="22"/>
      <c r="K74" s="22"/>
      <c r="L74" s="22"/>
    </row>
    <row r="75" spans="9:12" s="4" customFormat="1" x14ac:dyDescent="0.25">
      <c r="I75" s="22"/>
      <c r="J75" s="22"/>
      <c r="K75" s="22"/>
      <c r="L75" s="22"/>
    </row>
    <row r="76" spans="9:12" s="4" customFormat="1" x14ac:dyDescent="0.25">
      <c r="I76" s="22"/>
      <c r="J76" s="22"/>
      <c r="K76" s="22"/>
      <c r="L76" s="22"/>
    </row>
    <row r="77" spans="9:12" s="4" customFormat="1" x14ac:dyDescent="0.25">
      <c r="I77" s="22"/>
      <c r="J77" s="22"/>
      <c r="K77" s="22"/>
      <c r="L77" s="22"/>
    </row>
    <row r="78" spans="9:12" s="4" customFormat="1" x14ac:dyDescent="0.25">
      <c r="I78" s="22"/>
      <c r="J78" s="22"/>
      <c r="K78" s="22"/>
      <c r="L78" s="22"/>
    </row>
    <row r="79" spans="9:12" s="4" customFormat="1" x14ac:dyDescent="0.25">
      <c r="I79" s="22"/>
      <c r="J79" s="22"/>
      <c r="K79" s="22"/>
      <c r="L79" s="22"/>
    </row>
    <row r="80" spans="9:12" s="4" customFormat="1" x14ac:dyDescent="0.25">
      <c r="I80" s="22"/>
      <c r="J80" s="22"/>
      <c r="K80" s="22"/>
      <c r="L80" s="22"/>
    </row>
    <row r="81" spans="9:12" s="4" customFormat="1" x14ac:dyDescent="0.25">
      <c r="I81" s="22"/>
      <c r="J81" s="22"/>
      <c r="K81" s="22"/>
      <c r="L81" s="22"/>
    </row>
    <row r="82" spans="9:12" s="4" customFormat="1" x14ac:dyDescent="0.25">
      <c r="I82" s="22"/>
      <c r="J82" s="22"/>
      <c r="K82" s="22"/>
      <c r="L82" s="22"/>
    </row>
    <row r="83" spans="9:12" s="4" customFormat="1" x14ac:dyDescent="0.25">
      <c r="I83" s="22"/>
      <c r="J83" s="22"/>
      <c r="K83" s="22"/>
      <c r="L83" s="22"/>
    </row>
    <row r="84" spans="9:12" s="4" customFormat="1" x14ac:dyDescent="0.25">
      <c r="I84" s="22"/>
      <c r="J84" s="22"/>
      <c r="K84" s="22"/>
      <c r="L84" s="22"/>
    </row>
    <row r="85" spans="9:12" s="4" customFormat="1" x14ac:dyDescent="0.25">
      <c r="I85" s="22"/>
      <c r="J85" s="22"/>
      <c r="K85" s="22"/>
      <c r="L85" s="22"/>
    </row>
    <row r="86" spans="9:12" s="4" customFormat="1" x14ac:dyDescent="0.25">
      <c r="I86" s="22"/>
      <c r="J86" s="22"/>
      <c r="K86" s="22"/>
      <c r="L86" s="22"/>
    </row>
    <row r="87" spans="9:12" s="4" customFormat="1" x14ac:dyDescent="0.25">
      <c r="I87" s="22"/>
      <c r="J87" s="22"/>
      <c r="K87" s="22"/>
      <c r="L87" s="22"/>
    </row>
    <row r="88" spans="9:12" s="4" customFormat="1" x14ac:dyDescent="0.25">
      <c r="I88" s="22"/>
      <c r="J88" s="22"/>
      <c r="K88" s="22"/>
      <c r="L88" s="22"/>
    </row>
    <row r="89" spans="9:12" s="4" customFormat="1" x14ac:dyDescent="0.25">
      <c r="I89" s="22"/>
      <c r="J89" s="22"/>
      <c r="K89" s="22"/>
      <c r="L89" s="22"/>
    </row>
    <row r="90" spans="9:12" s="4" customFormat="1" x14ac:dyDescent="0.25">
      <c r="I90" s="22"/>
      <c r="J90" s="22"/>
      <c r="K90" s="22"/>
      <c r="L90" s="22"/>
    </row>
    <row r="91" spans="9:12" s="4" customFormat="1" x14ac:dyDescent="0.25">
      <c r="I91" s="22"/>
      <c r="J91" s="22"/>
      <c r="K91" s="22"/>
      <c r="L91" s="22"/>
    </row>
    <row r="92" spans="9:12" s="4" customFormat="1" x14ac:dyDescent="0.25">
      <c r="I92" s="22"/>
      <c r="J92" s="22"/>
      <c r="K92" s="22"/>
      <c r="L92" s="22"/>
    </row>
    <row r="93" spans="9:12" s="4" customFormat="1" x14ac:dyDescent="0.25">
      <c r="I93" s="22"/>
      <c r="J93" s="22"/>
      <c r="K93" s="22"/>
      <c r="L93" s="22"/>
    </row>
    <row r="94" spans="9:12" s="4" customFormat="1" x14ac:dyDescent="0.25">
      <c r="I94" s="22"/>
      <c r="J94" s="22"/>
      <c r="K94" s="22"/>
      <c r="L94" s="22"/>
    </row>
    <row r="95" spans="9:12" s="4" customFormat="1" x14ac:dyDescent="0.25">
      <c r="I95" s="22"/>
      <c r="J95" s="22"/>
      <c r="K95" s="22"/>
      <c r="L95" s="22"/>
    </row>
    <row r="96" spans="9:12" s="4" customFormat="1" x14ac:dyDescent="0.25">
      <c r="I96" s="22"/>
      <c r="J96" s="22"/>
      <c r="K96" s="22"/>
      <c r="L96" s="22"/>
    </row>
    <row r="97" spans="5:12" s="4" customFormat="1" x14ac:dyDescent="0.25">
      <c r="I97" s="22"/>
      <c r="J97" s="22"/>
      <c r="K97" s="22"/>
      <c r="L97" s="22"/>
    </row>
    <row r="98" spans="5:12" s="4" customFormat="1" x14ac:dyDescent="0.25">
      <c r="I98" s="22"/>
      <c r="J98" s="22"/>
      <c r="K98" s="22"/>
      <c r="L98" s="22"/>
    </row>
    <row r="99" spans="5:12" s="4" customFormat="1" x14ac:dyDescent="0.25">
      <c r="I99" s="22"/>
      <c r="J99" s="22"/>
      <c r="K99" s="22"/>
      <c r="L99" s="22"/>
    </row>
    <row r="100" spans="5:12" s="4" customFormat="1" x14ac:dyDescent="0.25">
      <c r="I100" s="22"/>
      <c r="J100" s="22"/>
      <c r="K100" s="22"/>
      <c r="L100" s="22"/>
    </row>
    <row r="101" spans="5:12" s="4" customFormat="1" x14ac:dyDescent="0.25">
      <c r="I101" s="22"/>
      <c r="J101" s="22"/>
      <c r="K101" s="22"/>
      <c r="L101" s="22"/>
    </row>
    <row r="102" spans="5:12" s="4" customFormat="1" x14ac:dyDescent="0.25">
      <c r="I102" s="22"/>
      <c r="J102" s="22"/>
      <c r="K102" s="22"/>
      <c r="L102" s="22"/>
    </row>
    <row r="103" spans="5:12" s="4" customFormat="1" x14ac:dyDescent="0.25">
      <c r="I103" s="22"/>
      <c r="J103" s="22"/>
      <c r="K103" s="22"/>
      <c r="L103" s="22"/>
    </row>
    <row r="104" spans="5:12" s="4" customFormat="1" x14ac:dyDescent="0.25">
      <c r="I104" s="22"/>
      <c r="J104" s="22"/>
      <c r="K104" s="22"/>
      <c r="L104" s="22"/>
    </row>
    <row r="105" spans="5:12" s="4" customFormat="1" x14ac:dyDescent="0.15">
      <c r="E105" s="23"/>
      <c r="F105" s="23"/>
      <c r="I105" s="22"/>
      <c r="J105" s="22"/>
      <c r="K105" s="22"/>
      <c r="L105" s="22"/>
    </row>
    <row r="106" spans="5:12" s="4" customFormat="1" x14ac:dyDescent="0.15">
      <c r="E106" s="23"/>
      <c r="F106" s="23"/>
      <c r="I106" s="22"/>
      <c r="J106" s="22"/>
      <c r="K106" s="22"/>
      <c r="L106" s="22"/>
    </row>
  </sheetData>
  <protectedRanges>
    <protectedRange sqref="E2 E3:G4" name="Rango1"/>
    <protectedRange sqref="B6:F10 J6:K10" name="Rango1_1"/>
  </protectedRanges>
  <mergeCells count="21">
    <mergeCell ref="A1:J1"/>
    <mergeCell ref="A2:D2"/>
    <mergeCell ref="E2:J2"/>
    <mergeCell ref="A3:D3"/>
    <mergeCell ref="E3:F3"/>
    <mergeCell ref="A5:F5"/>
    <mergeCell ref="A6:B7"/>
    <mergeCell ref="C6:F7"/>
    <mergeCell ref="H6:K6"/>
    <mergeCell ref="A4:D4"/>
    <mergeCell ref="E4:F4"/>
    <mergeCell ref="H7:K7"/>
    <mergeCell ref="A8:B9"/>
    <mergeCell ref="C8:F9"/>
    <mergeCell ref="G8:G9"/>
    <mergeCell ref="H8:K9"/>
    <mergeCell ref="A34:D36"/>
    <mergeCell ref="E34:E36"/>
    <mergeCell ref="F34:F36"/>
    <mergeCell ref="A12:B33"/>
    <mergeCell ref="A11:B11"/>
  </mergeCells>
  <pageMargins left="0.7" right="0.7" top="0.75" bottom="0.75" header="0.3" footer="0.3"/>
  <ignoredErrors>
    <ignoredError sqref="H12:H33" unlockedFormula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LOT 1</vt:lpstr>
    </vt:vector>
  </TitlesOfParts>
  <Company>BST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dcterms:created xsi:type="dcterms:W3CDTF">2025-12-02T12:00:11Z</dcterms:created>
  <dcterms:modified xsi:type="dcterms:W3CDTF">2025-12-17T06:41:51Z</dcterms:modified>
</cp:coreProperties>
</file>